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My Drive\CQU Term 2 2019\Introductory Financial Accounting\"/>
    </mc:Choice>
  </mc:AlternateContent>
  <xr:revisionPtr revIDLastSave="0" documentId="13_ncr:1_{FB067288-3156-47E2-BA81-6F753E204D58}" xr6:coauthVersionLast="43" xr6:coauthVersionMax="43" xr10:uidLastSave="{00000000-0000-0000-0000-000000000000}"/>
  <bookViews>
    <workbookView xWindow="-28910" yWindow="-11590" windowWidth="29020" windowHeight="15820" activeTab="1" xr2:uid="{26EA4F7F-F7F9-43C4-A285-2617D271FA6E}"/>
  </bookViews>
  <sheets>
    <sheet name="ING Transactions" sheetId="1" r:id="rId1"/>
    <sheet name="P&amp;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4" i="2" l="1"/>
  <c r="B11" i="2"/>
  <c r="B18" i="2"/>
  <c r="B17" i="2"/>
  <c r="B16" i="2"/>
  <c r="B15" i="2"/>
  <c r="B13" i="2"/>
  <c r="B12" i="2"/>
  <c r="B9" i="2"/>
  <c r="B8" i="2"/>
  <c r="B7" i="2"/>
  <c r="B6" i="2"/>
  <c r="B19" i="2" l="1"/>
  <c r="B21" i="2" s="1"/>
</calcChain>
</file>

<file path=xl/sharedStrings.xml><?xml version="1.0" encoding="utf-8"?>
<sst xmlns="http://schemas.openxmlformats.org/spreadsheetml/2006/main" count="154" uniqueCount="85">
  <si>
    <t>Date</t>
  </si>
  <si>
    <t>Description</t>
  </si>
  <si>
    <t>CATHOLIC EDUCATI TCEO  - Receipt 115068</t>
  </si>
  <si>
    <t>Loans - Transfer to C and A Pearce - Receipt 417186 To 814282 31241194</t>
  </si>
  <si>
    <t>PEARCE HEAVY DIE PHD Wages  - Receipt 152662</t>
  </si>
  <si>
    <t xml:space="preserve">Salary - Salary Deposit - Receipt 153726Catholic Educati 01220 </t>
  </si>
  <si>
    <t>ATM Rebate - Receipt 2664We paid the ATM fee for you!</t>
  </si>
  <si>
    <t>Loans - Transfer to C and A Pearce - Receipt 327464 To 814282 31241194</t>
  </si>
  <si>
    <t>PEARCE HEAVY DIE PHD Wages  - Receipt 142095</t>
  </si>
  <si>
    <t xml:space="preserve">Salary - Salary Deposit - Receipt 164912Catholic Educati 01220 </t>
  </si>
  <si>
    <t>PEARCE           Reimbursement  - Receipt 120145</t>
  </si>
  <si>
    <t xml:space="preserve">WOOLWORTHS      2594  </t>
  </si>
  <si>
    <t xml:space="preserve">COLES 4569 </t>
  </si>
  <si>
    <t xml:space="preserve">COLES EXPRESS  1927 </t>
  </si>
  <si>
    <t>Peter Flanagan Supercars</t>
  </si>
  <si>
    <t xml:space="preserve">M AND S HOLDINGS PTY L </t>
  </si>
  <si>
    <t>DAN MURPHY'S 2417</t>
  </si>
  <si>
    <t>CATHOLIC ED TVILLE - Visa Purchase</t>
  </si>
  <si>
    <t>COLES 4569</t>
  </si>
  <si>
    <t xml:space="preserve">COLES 4526 </t>
  </si>
  <si>
    <t xml:space="preserve">WOOLWORTHS      2594 </t>
  </si>
  <si>
    <t>WOODCHEM PTY LTD</t>
  </si>
  <si>
    <t xml:space="preserve">MOTORSPORT SUPERSTOR </t>
  </si>
  <si>
    <t>MATHERS SHOES</t>
  </si>
  <si>
    <t>TPF SPORTS AUST PTY</t>
  </si>
  <si>
    <t>MOTORSPORT DISTRIBUT</t>
  </si>
  <si>
    <t>TICKETEK PTY LTD - Visa Purchase</t>
  </si>
  <si>
    <t>GTS BBQ - Visa Purchase</t>
  </si>
  <si>
    <t>THE COFFEE CLUB</t>
  </si>
  <si>
    <t>WOOLWORTHS 2594</t>
  </si>
  <si>
    <t>ALLY FASHION PTY LTD</t>
  </si>
  <si>
    <t>COLES 4569 DEERAGUN</t>
  </si>
  <si>
    <t xml:space="preserve">CARINA ROSE BEAUTY </t>
  </si>
  <si>
    <t xml:space="preserve">THE REJECT SHOP </t>
  </si>
  <si>
    <t>BEST AND LESS</t>
  </si>
  <si>
    <t>WOOLWORTHS      2785</t>
  </si>
  <si>
    <t xml:space="preserve">COLES 0710 SYDNEY </t>
  </si>
  <si>
    <t xml:space="preserve">KRISPY KREME AUSTRALIA </t>
  </si>
  <si>
    <t>Ola Barbers</t>
  </si>
  <si>
    <t xml:space="preserve">COLES 0710 </t>
  </si>
  <si>
    <t xml:space="preserve">Animelab - Visa Purchase </t>
  </si>
  <si>
    <t>MPAY.COM.AU SMARTCAB</t>
  </si>
  <si>
    <t xml:space="preserve">GECAL ENTERPRISES PT </t>
  </si>
  <si>
    <t>BUNNINGS 416000</t>
  </si>
  <si>
    <t xml:space="preserve">Clayton Pearce - Transfer to Townsville Game Fishing Club </t>
  </si>
  <si>
    <t xml:space="preserve">rediATM Kern Brothers  Ki rwan </t>
  </si>
  <si>
    <t>Kayo Sports</t>
  </si>
  <si>
    <t>NETFLIX.COM</t>
  </si>
  <si>
    <t>LENS FEED SHED</t>
  </si>
  <si>
    <t>Amount</t>
  </si>
  <si>
    <t>TK MAXX TOWNSVILLE</t>
  </si>
  <si>
    <t>Chart of Accounts Category</t>
  </si>
  <si>
    <t>St Anthony's Catholic College Fees</t>
  </si>
  <si>
    <t>2-1 General living expenses</t>
  </si>
  <si>
    <t>2-2 Uniform expenses</t>
  </si>
  <si>
    <t>1-1 Income - Reimbursement</t>
  </si>
  <si>
    <t>2-3 Entertainment</t>
  </si>
  <si>
    <t>2-4 Health and wellbeing</t>
  </si>
  <si>
    <t>1-2 Income - Salaries and wages</t>
  </si>
  <si>
    <t>2-5 Loan repayment</t>
  </si>
  <si>
    <t>2-6 Work related expenses</t>
  </si>
  <si>
    <t>2-7 Repairs and maintenance</t>
  </si>
  <si>
    <t>1-3 Bank fee rebate</t>
  </si>
  <si>
    <t>2-8 Study/School expenses</t>
  </si>
  <si>
    <t>Mandy Pearce</t>
  </si>
  <si>
    <t>Income Statement</t>
  </si>
  <si>
    <t>For the month ending 31 July 2019</t>
  </si>
  <si>
    <t>$</t>
  </si>
  <si>
    <t xml:space="preserve">INCOME  </t>
  </si>
  <si>
    <t>Reimbursements</t>
  </si>
  <si>
    <t>Salaries and wages</t>
  </si>
  <si>
    <t>Bank fee rebate</t>
  </si>
  <si>
    <t>TOTAL INCOME</t>
  </si>
  <si>
    <t>EXPENSES</t>
  </si>
  <si>
    <t>General living expenses</t>
  </si>
  <si>
    <t>Uniform expenses</t>
  </si>
  <si>
    <t>Entertainment</t>
  </si>
  <si>
    <t>Health &amp; Wellbeing</t>
  </si>
  <si>
    <t>Loan repayment</t>
  </si>
  <si>
    <t>Work related expenses</t>
  </si>
  <si>
    <t>Repairs and maintenance</t>
  </si>
  <si>
    <t>Study/School expenses</t>
  </si>
  <si>
    <t>TOTAL EXPENSES</t>
  </si>
  <si>
    <t>Profit/(Loss) for the period</t>
  </si>
  <si>
    <t xml:space="preserve">LI L GROOVERS PL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</si>
</sst>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0" borderId="2" xfId="0" applyFont="1" applyBorder="1" applyAlignment="1">
      <alignment horizontal="center"/>
    </xf>
    <xf numFmtId="0" fontId="0" fillId="0" borderId="1" xfId="0" applyBorder="1"/>
    <xf numFmtId="2" fontId="0" fillId="0" borderId="1" xfId="0" applyNumberForma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0" borderId="4" xfId="0" applyFont="1" applyBorder="1" applyAlignment="1">
      <alignment horizontal="center"/>
    </xf>
    <xf numFmtId="14" fontId="0" fillId="0" borderId="3" xfId="0" applyNumberFormat="1" applyBorder="1"/>
    <xf numFmtId="14" fontId="0" fillId="0" borderId="4" xfId="0" applyNumberFormat="1" applyBorder="1"/>
    <xf numFmtId="0" fontId="0" fillId="0" borderId="2" xfId="0" applyBorder="1"/>
    <xf numFmtId="2" fontId="0" fillId="0" borderId="2" xfId="0" applyNumberFormat="1" applyBorder="1"/>
    <xf numFmtId="0" fontId="1" fillId="0" borderId="5" xfId="0" applyFon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1" fillId="0" borderId="5" xfId="0" applyFont="1" applyBorder="1"/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30032-EB7D-4966-BC58-49CF2A1D7ACE}">
  <dimension ref="A1:F66"/>
  <sheetViews>
    <sheetView workbookViewId="0">
      <selection activeCell="B50" sqref="B50"/>
    </sheetView>
  </sheetViews>
  <sheetFormatPr defaultRowHeight="14.5" x14ac:dyDescent="0.35"/>
  <cols>
    <col min="1" max="1" width="10.453125" style="7" bestFit="1" customWidth="1"/>
    <col min="2" max="2" width="52.26953125" style="7" customWidth="1"/>
    <col min="3" max="3" width="9" style="7" bestFit="1" customWidth="1"/>
    <col min="4" max="4" width="27.6328125" style="7" bestFit="1" customWidth="1"/>
    <col min="5" max="6" width="8.7265625" style="7"/>
  </cols>
  <sheetData>
    <row r="1" spans="1:6" x14ac:dyDescent="0.35">
      <c r="A1" s="8" t="s">
        <v>0</v>
      </c>
      <c r="B1" s="3" t="s">
        <v>1</v>
      </c>
      <c r="C1" s="3" t="s">
        <v>49</v>
      </c>
      <c r="D1" s="3" t="s">
        <v>51</v>
      </c>
      <c r="E1" s="6"/>
      <c r="F1" s="6"/>
    </row>
    <row r="2" spans="1:6" x14ac:dyDescent="0.35">
      <c r="A2" s="9">
        <v>43647</v>
      </c>
      <c r="B2" s="4" t="s">
        <v>11</v>
      </c>
      <c r="C2" s="5">
        <v>-194.65</v>
      </c>
      <c r="D2" s="4" t="s">
        <v>53</v>
      </c>
    </row>
    <row r="3" spans="1:6" x14ac:dyDescent="0.35">
      <c r="A3" s="9">
        <v>43649</v>
      </c>
      <c r="B3" s="4" t="s">
        <v>50</v>
      </c>
      <c r="C3" s="5">
        <v>-42.9</v>
      </c>
      <c r="D3" s="4" t="s">
        <v>54</v>
      </c>
    </row>
    <row r="4" spans="1:6" x14ac:dyDescent="0.35">
      <c r="A4" s="9">
        <v>43650</v>
      </c>
      <c r="B4" s="4" t="s">
        <v>10</v>
      </c>
      <c r="C4" s="5">
        <v>1570</v>
      </c>
      <c r="D4" s="4" t="s">
        <v>55</v>
      </c>
    </row>
    <row r="5" spans="1:6" x14ac:dyDescent="0.35">
      <c r="A5" s="9">
        <v>43650</v>
      </c>
      <c r="B5" s="4" t="s">
        <v>12</v>
      </c>
      <c r="C5" s="5">
        <v>-41.31</v>
      </c>
      <c r="D5" s="4" t="s">
        <v>53</v>
      </c>
    </row>
    <row r="6" spans="1:6" x14ac:dyDescent="0.35">
      <c r="A6" s="9">
        <v>43650</v>
      </c>
      <c r="B6" s="4" t="s">
        <v>13</v>
      </c>
      <c r="C6" s="5">
        <v>-2.5</v>
      </c>
      <c r="D6" s="4" t="s">
        <v>53</v>
      </c>
    </row>
    <row r="7" spans="1:6" x14ac:dyDescent="0.35">
      <c r="A7" s="9">
        <v>43651</v>
      </c>
      <c r="B7" s="4" t="s">
        <v>14</v>
      </c>
      <c r="C7" s="5">
        <v>-500</v>
      </c>
      <c r="D7" s="4" t="s">
        <v>56</v>
      </c>
    </row>
    <row r="8" spans="1:6" x14ac:dyDescent="0.35">
      <c r="A8" s="9">
        <v>43653</v>
      </c>
      <c r="B8" s="4" t="s">
        <v>15</v>
      </c>
      <c r="C8" s="5">
        <v>-10</v>
      </c>
      <c r="D8" s="4" t="s">
        <v>56</v>
      </c>
    </row>
    <row r="9" spans="1:6" x14ac:dyDescent="0.35">
      <c r="A9" s="9">
        <v>43653</v>
      </c>
      <c r="B9" s="4" t="s">
        <v>16</v>
      </c>
      <c r="C9" s="5">
        <v>-44.9</v>
      </c>
      <c r="D9" s="4" t="s">
        <v>56</v>
      </c>
    </row>
    <row r="10" spans="1:6" x14ac:dyDescent="0.35">
      <c r="A10" s="9">
        <v>43653</v>
      </c>
      <c r="B10" s="4" t="s">
        <v>17</v>
      </c>
      <c r="C10" s="5">
        <v>-20</v>
      </c>
      <c r="D10" s="4" t="s">
        <v>63</v>
      </c>
    </row>
    <row r="11" spans="1:6" x14ac:dyDescent="0.35">
      <c r="A11" s="9">
        <v>43653</v>
      </c>
      <c r="B11" s="4" t="s">
        <v>18</v>
      </c>
      <c r="C11" s="5">
        <v>-31.09</v>
      </c>
      <c r="D11" s="4" t="s">
        <v>53</v>
      </c>
    </row>
    <row r="12" spans="1:6" x14ac:dyDescent="0.35">
      <c r="A12" s="9">
        <v>43653</v>
      </c>
      <c r="B12" s="4" t="s">
        <v>19</v>
      </c>
      <c r="C12" s="5">
        <v>-56.45</v>
      </c>
      <c r="D12" s="4" t="s">
        <v>53</v>
      </c>
    </row>
    <row r="13" spans="1:6" x14ac:dyDescent="0.35">
      <c r="A13" s="9">
        <v>43654</v>
      </c>
      <c r="B13" s="4" t="s">
        <v>20</v>
      </c>
      <c r="C13" s="5">
        <v>-99.58</v>
      </c>
      <c r="D13" s="4" t="s">
        <v>53</v>
      </c>
    </row>
    <row r="14" spans="1:6" x14ac:dyDescent="0.35">
      <c r="A14" s="9">
        <v>43654</v>
      </c>
      <c r="B14" s="4" t="s">
        <v>21</v>
      </c>
      <c r="C14" s="5">
        <v>-42.55</v>
      </c>
      <c r="D14" s="4" t="s">
        <v>57</v>
      </c>
    </row>
    <row r="15" spans="1:6" x14ac:dyDescent="0.35">
      <c r="A15" s="9">
        <v>43654</v>
      </c>
      <c r="B15" s="4" t="s">
        <v>22</v>
      </c>
      <c r="C15" s="5">
        <v>-10</v>
      </c>
      <c r="D15" s="4" t="s">
        <v>56</v>
      </c>
    </row>
    <row r="16" spans="1:6" x14ac:dyDescent="0.35">
      <c r="A16" s="9">
        <v>43655</v>
      </c>
      <c r="B16" s="4" t="s">
        <v>23</v>
      </c>
      <c r="C16" s="5">
        <v>-183.87</v>
      </c>
      <c r="D16" s="4" t="s">
        <v>54</v>
      </c>
    </row>
    <row r="17" spans="1:4" x14ac:dyDescent="0.35">
      <c r="A17" s="9">
        <v>43655</v>
      </c>
      <c r="B17" s="4" t="s">
        <v>24</v>
      </c>
      <c r="C17" s="5">
        <v>-80</v>
      </c>
      <c r="D17" s="4" t="s">
        <v>56</v>
      </c>
    </row>
    <row r="18" spans="1:4" x14ac:dyDescent="0.35">
      <c r="A18" s="9">
        <v>43655</v>
      </c>
      <c r="B18" s="4" t="s">
        <v>24</v>
      </c>
      <c r="C18" s="5">
        <v>-52</v>
      </c>
      <c r="D18" s="4" t="s">
        <v>56</v>
      </c>
    </row>
    <row r="19" spans="1:4" x14ac:dyDescent="0.35">
      <c r="A19" s="9">
        <v>43655</v>
      </c>
      <c r="B19" s="4" t="s">
        <v>25</v>
      </c>
      <c r="C19" s="5">
        <v>-30</v>
      </c>
      <c r="D19" s="4" t="s">
        <v>56</v>
      </c>
    </row>
    <row r="20" spans="1:4" x14ac:dyDescent="0.35">
      <c r="A20" s="9">
        <v>43655</v>
      </c>
      <c r="B20" s="4" t="s">
        <v>26</v>
      </c>
      <c r="C20" s="5">
        <v>-295</v>
      </c>
      <c r="D20" s="4" t="s">
        <v>56</v>
      </c>
    </row>
    <row r="21" spans="1:4" x14ac:dyDescent="0.35">
      <c r="A21" s="9">
        <v>43655</v>
      </c>
      <c r="B21" s="4" t="s">
        <v>27</v>
      </c>
      <c r="C21" s="5">
        <v>-36.5</v>
      </c>
      <c r="D21" s="4" t="s">
        <v>56</v>
      </c>
    </row>
    <row r="22" spans="1:4" x14ac:dyDescent="0.35">
      <c r="A22" s="9">
        <v>43656</v>
      </c>
      <c r="B22" s="4" t="s">
        <v>9</v>
      </c>
      <c r="C22" s="5">
        <v>2054.77</v>
      </c>
      <c r="D22" s="4" t="s">
        <v>58</v>
      </c>
    </row>
    <row r="23" spans="1:4" x14ac:dyDescent="0.35">
      <c r="A23" s="9">
        <v>43656</v>
      </c>
      <c r="B23" s="4" t="s">
        <v>84</v>
      </c>
      <c r="C23" s="5">
        <v>-10.5</v>
      </c>
      <c r="D23" s="4" t="s">
        <v>56</v>
      </c>
    </row>
    <row r="24" spans="1:4" x14ac:dyDescent="0.35">
      <c r="A24" s="9">
        <v>43657</v>
      </c>
      <c r="B24" s="4" t="s">
        <v>8</v>
      </c>
      <c r="C24" s="5">
        <v>2200</v>
      </c>
      <c r="D24" s="4" t="s">
        <v>58</v>
      </c>
    </row>
    <row r="25" spans="1:4" x14ac:dyDescent="0.35">
      <c r="A25" s="9">
        <v>43657</v>
      </c>
      <c r="B25" s="4" t="s">
        <v>28</v>
      </c>
      <c r="C25" s="5">
        <v>-53</v>
      </c>
      <c r="D25" s="4" t="s">
        <v>56</v>
      </c>
    </row>
    <row r="26" spans="1:4" x14ac:dyDescent="0.35">
      <c r="A26" s="9">
        <v>43657</v>
      </c>
      <c r="B26" s="4" t="s">
        <v>29</v>
      </c>
      <c r="C26" s="5">
        <v>-23.95</v>
      </c>
      <c r="D26" s="4" t="s">
        <v>53</v>
      </c>
    </row>
    <row r="27" spans="1:4" x14ac:dyDescent="0.35">
      <c r="A27" s="9">
        <v>43657</v>
      </c>
      <c r="B27" s="4" t="s">
        <v>30</v>
      </c>
      <c r="C27" s="5">
        <v>-38.99</v>
      </c>
      <c r="D27" s="4" t="s">
        <v>54</v>
      </c>
    </row>
    <row r="28" spans="1:4" x14ac:dyDescent="0.35">
      <c r="A28" s="9">
        <v>43658</v>
      </c>
      <c r="B28" s="4" t="s">
        <v>31</v>
      </c>
      <c r="C28" s="5">
        <v>-34</v>
      </c>
      <c r="D28" s="4" t="s">
        <v>53</v>
      </c>
    </row>
    <row r="29" spans="1:4" x14ac:dyDescent="0.35">
      <c r="A29" s="9">
        <v>43658</v>
      </c>
      <c r="B29" s="4" t="s">
        <v>7</v>
      </c>
      <c r="C29" s="5">
        <v>-2500</v>
      </c>
      <c r="D29" s="4" t="s">
        <v>59</v>
      </c>
    </row>
    <row r="30" spans="1:4" x14ac:dyDescent="0.35">
      <c r="A30" s="9">
        <v>43658</v>
      </c>
      <c r="B30" s="4" t="s">
        <v>32</v>
      </c>
      <c r="C30" s="5">
        <v>-133</v>
      </c>
      <c r="D30" s="4" t="s">
        <v>57</v>
      </c>
    </row>
    <row r="31" spans="1:4" x14ac:dyDescent="0.35">
      <c r="A31" s="9">
        <v>43658</v>
      </c>
      <c r="B31" s="4" t="s">
        <v>29</v>
      </c>
      <c r="C31" s="5">
        <v>-32.85</v>
      </c>
      <c r="D31" s="4" t="s">
        <v>53</v>
      </c>
    </row>
    <row r="32" spans="1:4" x14ac:dyDescent="0.35">
      <c r="A32" s="9">
        <v>43658</v>
      </c>
      <c r="B32" s="4" t="s">
        <v>33</v>
      </c>
      <c r="C32" s="5">
        <v>-6</v>
      </c>
      <c r="D32" s="4" t="s">
        <v>53</v>
      </c>
    </row>
    <row r="33" spans="1:4" x14ac:dyDescent="0.35">
      <c r="A33" s="9">
        <v>43658</v>
      </c>
      <c r="B33" s="4" t="s">
        <v>21</v>
      </c>
      <c r="C33" s="5">
        <v>-20.03</v>
      </c>
      <c r="D33" s="4" t="s">
        <v>57</v>
      </c>
    </row>
    <row r="34" spans="1:4" x14ac:dyDescent="0.35">
      <c r="A34" s="9">
        <v>43658</v>
      </c>
      <c r="B34" s="4" t="s">
        <v>34</v>
      </c>
      <c r="C34" s="5">
        <v>-51</v>
      </c>
      <c r="D34" s="4" t="s">
        <v>54</v>
      </c>
    </row>
    <row r="35" spans="1:4" x14ac:dyDescent="0.35">
      <c r="A35" s="9">
        <v>43659</v>
      </c>
      <c r="B35" s="4" t="s">
        <v>35</v>
      </c>
      <c r="C35" s="5">
        <v>-52.8</v>
      </c>
      <c r="D35" s="4" t="s">
        <v>53</v>
      </c>
    </row>
    <row r="36" spans="1:4" x14ac:dyDescent="0.35">
      <c r="A36" s="9">
        <v>43660</v>
      </c>
      <c r="B36" s="4" t="s">
        <v>36</v>
      </c>
      <c r="C36" s="5">
        <v>-53</v>
      </c>
      <c r="D36" s="4" t="s">
        <v>53</v>
      </c>
    </row>
    <row r="37" spans="1:4" x14ac:dyDescent="0.35">
      <c r="A37" s="9">
        <v>43663</v>
      </c>
      <c r="B37" s="4" t="s">
        <v>12</v>
      </c>
      <c r="C37" s="5">
        <v>-14.62</v>
      </c>
      <c r="D37" s="4" t="s">
        <v>53</v>
      </c>
    </row>
    <row r="38" spans="1:4" x14ac:dyDescent="0.35">
      <c r="A38" s="9">
        <v>43664</v>
      </c>
      <c r="B38" s="4" t="s">
        <v>31</v>
      </c>
      <c r="C38" s="5">
        <v>-48.69</v>
      </c>
      <c r="D38" s="4" t="s">
        <v>53</v>
      </c>
    </row>
    <row r="39" spans="1:4" x14ac:dyDescent="0.35">
      <c r="A39" s="9">
        <v>43664</v>
      </c>
      <c r="B39" s="4" t="s">
        <v>37</v>
      </c>
      <c r="C39" s="5">
        <v>-19.95</v>
      </c>
      <c r="D39" s="4" t="s">
        <v>53</v>
      </c>
    </row>
    <row r="40" spans="1:4" x14ac:dyDescent="0.35">
      <c r="A40" s="9">
        <v>43664</v>
      </c>
      <c r="B40" s="4" t="s">
        <v>38</v>
      </c>
      <c r="C40" s="5">
        <v>-25</v>
      </c>
      <c r="D40" s="4" t="s">
        <v>57</v>
      </c>
    </row>
    <row r="41" spans="1:4" x14ac:dyDescent="0.35">
      <c r="A41" s="9">
        <v>43664</v>
      </c>
      <c r="B41" s="4" t="s">
        <v>39</v>
      </c>
      <c r="C41" s="5">
        <v>-8</v>
      </c>
      <c r="D41" s="4" t="s">
        <v>53</v>
      </c>
    </row>
    <row r="42" spans="1:4" x14ac:dyDescent="0.35">
      <c r="A42" s="9">
        <v>43665</v>
      </c>
      <c r="B42" s="4" t="s">
        <v>40</v>
      </c>
      <c r="C42" s="5">
        <v>-6.95</v>
      </c>
      <c r="D42" s="4" t="s">
        <v>56</v>
      </c>
    </row>
    <row r="43" spans="1:4" x14ac:dyDescent="0.35">
      <c r="A43" s="9">
        <v>43665</v>
      </c>
      <c r="B43" s="4" t="s">
        <v>41</v>
      </c>
      <c r="C43" s="5">
        <v>-44.41</v>
      </c>
      <c r="D43" s="4" t="s">
        <v>60</v>
      </c>
    </row>
    <row r="44" spans="1:4" x14ac:dyDescent="0.35">
      <c r="A44" s="9">
        <v>43665</v>
      </c>
      <c r="B44" s="4" t="s">
        <v>42</v>
      </c>
      <c r="C44" s="5">
        <v>-4</v>
      </c>
      <c r="D44" s="4" t="s">
        <v>56</v>
      </c>
    </row>
    <row r="45" spans="1:4" x14ac:dyDescent="0.35">
      <c r="A45" s="9">
        <v>43666</v>
      </c>
      <c r="B45" s="4" t="s">
        <v>20</v>
      </c>
      <c r="C45" s="5">
        <v>-178.52</v>
      </c>
      <c r="D45" s="4" t="s">
        <v>53</v>
      </c>
    </row>
    <row r="46" spans="1:4" x14ac:dyDescent="0.35">
      <c r="A46" s="9">
        <v>43666</v>
      </c>
      <c r="B46" s="4" t="s">
        <v>43</v>
      </c>
      <c r="C46" s="5">
        <v>-109.89</v>
      </c>
      <c r="D46" s="4" t="s">
        <v>61</v>
      </c>
    </row>
    <row r="47" spans="1:4" x14ac:dyDescent="0.35">
      <c r="A47" s="9">
        <v>43667</v>
      </c>
      <c r="B47" s="4" t="s">
        <v>44</v>
      </c>
      <c r="C47" s="5">
        <v>-120</v>
      </c>
      <c r="D47" s="4" t="s">
        <v>56</v>
      </c>
    </row>
    <row r="48" spans="1:4" x14ac:dyDescent="0.35">
      <c r="A48" s="9">
        <v>43667</v>
      </c>
      <c r="B48" s="4" t="s">
        <v>29</v>
      </c>
      <c r="C48" s="5">
        <v>-20.96</v>
      </c>
      <c r="D48" s="4" t="s">
        <v>53</v>
      </c>
    </row>
    <row r="49" spans="1:4" x14ac:dyDescent="0.35">
      <c r="A49" s="9">
        <v>43668</v>
      </c>
      <c r="B49" s="4" t="s">
        <v>6</v>
      </c>
      <c r="C49" s="5">
        <v>2.5</v>
      </c>
      <c r="D49" s="4" t="s">
        <v>62</v>
      </c>
    </row>
    <row r="50" spans="1:4" x14ac:dyDescent="0.35">
      <c r="A50" s="9">
        <v>43668</v>
      </c>
      <c r="B50" s="4" t="s">
        <v>45</v>
      </c>
      <c r="C50" s="5">
        <v>-102.5</v>
      </c>
      <c r="D50" s="4" t="s">
        <v>56</v>
      </c>
    </row>
    <row r="51" spans="1:4" x14ac:dyDescent="0.35">
      <c r="A51" s="9">
        <v>43668</v>
      </c>
      <c r="B51" s="4" t="s">
        <v>18</v>
      </c>
      <c r="C51" s="5">
        <v>-14.33</v>
      </c>
      <c r="D51" s="4" t="s">
        <v>53</v>
      </c>
    </row>
    <row r="52" spans="1:4" x14ac:dyDescent="0.35">
      <c r="A52" s="9">
        <v>43669</v>
      </c>
      <c r="B52" s="4" t="s">
        <v>46</v>
      </c>
      <c r="C52" s="5">
        <v>-25</v>
      </c>
      <c r="D52" s="4" t="s">
        <v>56</v>
      </c>
    </row>
    <row r="53" spans="1:4" x14ac:dyDescent="0.35">
      <c r="A53" s="9">
        <v>43669</v>
      </c>
      <c r="B53" s="4" t="s">
        <v>47</v>
      </c>
      <c r="C53" s="5">
        <v>-17.989999999999998</v>
      </c>
      <c r="D53" s="4" t="s">
        <v>56</v>
      </c>
    </row>
    <row r="54" spans="1:4" x14ac:dyDescent="0.35">
      <c r="A54" s="9">
        <v>43669</v>
      </c>
      <c r="B54" s="4" t="s">
        <v>18</v>
      </c>
      <c r="C54" s="5">
        <v>-40.35</v>
      </c>
      <c r="D54" s="4" t="s">
        <v>53</v>
      </c>
    </row>
    <row r="55" spans="1:4" x14ac:dyDescent="0.35">
      <c r="A55" s="9">
        <v>43670</v>
      </c>
      <c r="B55" s="4" t="s">
        <v>5</v>
      </c>
      <c r="C55" s="5">
        <v>1925.83</v>
      </c>
      <c r="D55" s="4" t="s">
        <v>58</v>
      </c>
    </row>
    <row r="56" spans="1:4" x14ac:dyDescent="0.35">
      <c r="A56" s="9">
        <v>43671</v>
      </c>
      <c r="B56" s="4" t="s">
        <v>31</v>
      </c>
      <c r="C56" s="5">
        <v>-33.9</v>
      </c>
      <c r="D56" s="4" t="s">
        <v>53</v>
      </c>
    </row>
    <row r="57" spans="1:4" x14ac:dyDescent="0.35">
      <c r="A57" s="9">
        <v>43671</v>
      </c>
      <c r="B57" s="4" t="s">
        <v>4</v>
      </c>
      <c r="C57" s="5">
        <v>2200</v>
      </c>
      <c r="D57" s="4" t="s">
        <v>58</v>
      </c>
    </row>
    <row r="58" spans="1:4" x14ac:dyDescent="0.35">
      <c r="A58" s="9">
        <v>43671</v>
      </c>
      <c r="B58" s="4" t="s">
        <v>12</v>
      </c>
      <c r="C58" s="5">
        <v>-15</v>
      </c>
      <c r="D58" s="4" t="s">
        <v>53</v>
      </c>
    </row>
    <row r="59" spans="1:4" x14ac:dyDescent="0.35">
      <c r="A59" s="9">
        <v>43671</v>
      </c>
      <c r="B59" s="4" t="s">
        <v>48</v>
      </c>
      <c r="C59" s="5">
        <v>-33.1</v>
      </c>
      <c r="D59" s="4" t="s">
        <v>53</v>
      </c>
    </row>
    <row r="60" spans="1:4" x14ac:dyDescent="0.35">
      <c r="A60" s="9">
        <v>43672</v>
      </c>
      <c r="B60" s="4" t="s">
        <v>3</v>
      </c>
      <c r="C60" s="5">
        <v>-2500</v>
      </c>
      <c r="D60" s="4" t="s">
        <v>59</v>
      </c>
    </row>
    <row r="61" spans="1:4" x14ac:dyDescent="0.35">
      <c r="A61" s="9">
        <v>43673</v>
      </c>
      <c r="B61" s="4" t="s">
        <v>52</v>
      </c>
      <c r="C61" s="5">
        <v>-800</v>
      </c>
      <c r="D61" s="4" t="s">
        <v>63</v>
      </c>
    </row>
    <row r="62" spans="1:4" x14ac:dyDescent="0.35">
      <c r="A62" s="9">
        <v>43673</v>
      </c>
      <c r="B62" s="4" t="s">
        <v>13</v>
      </c>
      <c r="C62" s="5">
        <v>-4.7</v>
      </c>
      <c r="D62" s="4" t="s">
        <v>53</v>
      </c>
    </row>
    <row r="63" spans="1:4" x14ac:dyDescent="0.35">
      <c r="A63" s="9">
        <v>43676</v>
      </c>
      <c r="B63" s="4" t="s">
        <v>29</v>
      </c>
      <c r="C63" s="5">
        <v>-135.76</v>
      </c>
      <c r="D63" s="4" t="s">
        <v>53</v>
      </c>
    </row>
    <row r="64" spans="1:4" x14ac:dyDescent="0.35">
      <c r="A64" s="9">
        <v>43676</v>
      </c>
      <c r="B64" s="4" t="s">
        <v>29</v>
      </c>
      <c r="C64" s="5">
        <v>-21.5</v>
      </c>
      <c r="D64" s="4" t="s">
        <v>53</v>
      </c>
    </row>
    <row r="65" spans="1:4" x14ac:dyDescent="0.35">
      <c r="A65" s="9">
        <v>43677</v>
      </c>
      <c r="B65" s="4" t="s">
        <v>2</v>
      </c>
      <c r="C65" s="5">
        <v>44.41</v>
      </c>
      <c r="D65" s="4" t="s">
        <v>55</v>
      </c>
    </row>
    <row r="66" spans="1:4" x14ac:dyDescent="0.35">
      <c r="A66" s="10">
        <v>43677</v>
      </c>
      <c r="B66" s="11" t="s">
        <v>18</v>
      </c>
      <c r="C66" s="12">
        <v>-13.4</v>
      </c>
      <c r="D66" s="11" t="s">
        <v>53</v>
      </c>
    </row>
  </sheetData>
  <sortState xmlns:xlrd2="http://schemas.microsoft.com/office/spreadsheetml/2017/richdata2" ref="A2:C66">
    <sortCondition ref="A1"/>
  </sortState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F0F48-9D2A-4FED-B37E-F3A14B1D8394}">
  <dimension ref="A1:C29"/>
  <sheetViews>
    <sheetView tabSelected="1" workbookViewId="0">
      <selection activeCell="B6" sqref="B6"/>
    </sheetView>
  </sheetViews>
  <sheetFormatPr defaultRowHeight="14.5" x14ac:dyDescent="0.35"/>
  <cols>
    <col min="1" max="1" width="43.453125" customWidth="1"/>
    <col min="2" max="2" width="29.7265625" style="1" customWidth="1"/>
  </cols>
  <sheetData>
    <row r="1" spans="1:3" x14ac:dyDescent="0.35">
      <c r="A1" s="13" t="s">
        <v>64</v>
      </c>
      <c r="B1" s="13"/>
      <c r="C1" s="2"/>
    </row>
    <row r="2" spans="1:3" x14ac:dyDescent="0.35">
      <c r="A2" s="13" t="s">
        <v>65</v>
      </c>
      <c r="B2" s="13"/>
    </row>
    <row r="3" spans="1:3" x14ac:dyDescent="0.35">
      <c r="A3" s="13" t="s">
        <v>66</v>
      </c>
      <c r="B3" s="13"/>
    </row>
    <row r="4" spans="1:3" x14ac:dyDescent="0.35">
      <c r="A4" s="14"/>
      <c r="B4" s="15" t="s">
        <v>67</v>
      </c>
    </row>
    <row r="5" spans="1:3" x14ac:dyDescent="0.35">
      <c r="A5" s="16" t="s">
        <v>68</v>
      </c>
      <c r="B5" s="15"/>
    </row>
    <row r="6" spans="1:3" x14ac:dyDescent="0.35">
      <c r="A6" s="14" t="s">
        <v>69</v>
      </c>
      <c r="B6" s="15">
        <f>'ING Transactions'!C4+'ING Transactions'!C65</f>
        <v>1614.41</v>
      </c>
    </row>
    <row r="7" spans="1:3" x14ac:dyDescent="0.35">
      <c r="A7" s="14" t="s">
        <v>70</v>
      </c>
      <c r="B7" s="15">
        <f>'ING Transactions'!C22+'ING Transactions'!C24+'ING Transactions'!C55+'ING Transactions'!C57</f>
        <v>8380.6</v>
      </c>
    </row>
    <row r="8" spans="1:3" x14ac:dyDescent="0.35">
      <c r="A8" s="14" t="s">
        <v>71</v>
      </c>
      <c r="B8" s="18">
        <f>'ING Transactions'!C49</f>
        <v>2.5</v>
      </c>
    </row>
    <row r="9" spans="1:3" x14ac:dyDescent="0.35">
      <c r="A9" s="14" t="s">
        <v>72</v>
      </c>
      <c r="B9" s="17">
        <f>SUM(B6:B8)</f>
        <v>9997.51</v>
      </c>
    </row>
    <row r="10" spans="1:3" x14ac:dyDescent="0.35">
      <c r="A10" s="16" t="s">
        <v>73</v>
      </c>
      <c r="B10" s="15"/>
    </row>
    <row r="11" spans="1:3" x14ac:dyDescent="0.35">
      <c r="A11" s="14" t="s">
        <v>74</v>
      </c>
      <c r="B11" s="15">
        <f>'ING Transactions'!C2+'ING Transactions'!C5+'ING Transactions'!C6+'ING Transactions'!C11+'ING Transactions'!C12+'ING Transactions'!C13+'ING Transactions'!C26+'ING Transactions'!C28+'ING Transactions'!C31+'ING Transactions'!C32+'ING Transactions'!C35+'ING Transactions'!C36+'ING Transactions'!C37+'ING Transactions'!C38+'ING Transactions'!C39+'ING Transactions'!C41+'ING Transactions'!C45+'ING Transactions'!C48+'ING Transactions'!C51+'ING Transactions'!C54+'ING Transactions'!C56+'ING Transactions'!C58+'ING Transactions'!C59+'ING Transactions'!C62+'ING Transactions'!C63+'ING Transactions'!C64+'ING Transactions'!C66</f>
        <v>-1230.9600000000003</v>
      </c>
    </row>
    <row r="12" spans="1:3" x14ac:dyDescent="0.35">
      <c r="A12" s="14" t="s">
        <v>75</v>
      </c>
      <c r="B12" s="15">
        <f>'ING Transactions'!C3+'ING Transactions'!C16+'ING Transactions'!C27+'ING Transactions'!C34</f>
        <v>-316.76</v>
      </c>
    </row>
    <row r="13" spans="1:3" x14ac:dyDescent="0.35">
      <c r="A13" s="14" t="s">
        <v>76</v>
      </c>
      <c r="B13" s="15">
        <f>'ING Transactions'!C7+'ING Transactions'!C8+'ING Transactions'!C9+'ING Transactions'!C15+'ING Transactions'!C17+'ING Transactions'!C18+'ING Transactions'!C19+'ING Transactions'!C20+'ING Transactions'!C21+'ING Transactions'!C23+'ING Transactions'!C25+'ING Transactions'!C42+'ING Transactions'!C44+'ING Transactions'!C47+'ING Transactions'!C50+'ING Transactions'!C52+'ING Transactions'!C53</f>
        <v>-1398.3400000000001</v>
      </c>
    </row>
    <row r="14" spans="1:3" x14ac:dyDescent="0.35">
      <c r="A14" s="14" t="s">
        <v>77</v>
      </c>
      <c r="B14" s="15">
        <f>'ING Transactions'!C14+'ING Transactions'!C30+'ING Transactions'!C33+'ING Transactions'!C40</f>
        <v>-220.58</v>
      </c>
    </row>
    <row r="15" spans="1:3" x14ac:dyDescent="0.35">
      <c r="A15" s="14" t="s">
        <v>78</v>
      </c>
      <c r="B15" s="15">
        <f>'ING Transactions'!C29+'ING Transactions'!C60</f>
        <v>-5000</v>
      </c>
    </row>
    <row r="16" spans="1:3" x14ac:dyDescent="0.35">
      <c r="A16" s="14" t="s">
        <v>79</v>
      </c>
      <c r="B16" s="15">
        <f>'ING Transactions'!C43</f>
        <v>-44.41</v>
      </c>
    </row>
    <row r="17" spans="1:2" x14ac:dyDescent="0.35">
      <c r="A17" s="14" t="s">
        <v>80</v>
      </c>
      <c r="B17" s="15">
        <f>'ING Transactions'!C46</f>
        <v>-109.89</v>
      </c>
    </row>
    <row r="18" spans="1:2" x14ac:dyDescent="0.35">
      <c r="A18" s="14" t="s">
        <v>81</v>
      </c>
      <c r="B18" s="18">
        <f>'ING Transactions'!C10+'ING Transactions'!C61</f>
        <v>-820</v>
      </c>
    </row>
    <row r="19" spans="1:2" x14ac:dyDescent="0.35">
      <c r="A19" s="14" t="s">
        <v>82</v>
      </c>
      <c r="B19" s="17">
        <f>SUM(B11:B18)</f>
        <v>-9140.94</v>
      </c>
    </row>
    <row r="20" spans="1:2" x14ac:dyDescent="0.35">
      <c r="A20" s="14"/>
      <c r="B20" s="19"/>
    </row>
    <row r="21" spans="1:2" ht="15" thickBot="1" x14ac:dyDescent="0.4">
      <c r="A21" s="16" t="s">
        <v>83</v>
      </c>
      <c r="B21" s="20">
        <f>B9+B19</f>
        <v>856.56999999999971</v>
      </c>
    </row>
    <row r="22" spans="1:2" ht="15" thickTop="1" x14ac:dyDescent="0.35"/>
    <row r="25" spans="1:2" x14ac:dyDescent="0.35">
      <c r="A25" s="7"/>
      <c r="B25" s="21"/>
    </row>
    <row r="26" spans="1:2" x14ac:dyDescent="0.35">
      <c r="A26" s="7"/>
      <c r="B26" s="21"/>
    </row>
    <row r="29" spans="1:2" x14ac:dyDescent="0.35">
      <c r="B29" s="21"/>
    </row>
  </sheetData>
  <mergeCells count="3">
    <mergeCell ref="A2:B2"/>
    <mergeCell ref="A3:B3"/>
    <mergeCell ref="A1:B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ING Transactions</vt:lpstr>
      <vt:lpstr>P&amp;L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Pearce</dc:creator>
  <cp:lastModifiedBy>Amanda Pearce</cp:lastModifiedBy>
  <dcterms:created xsi:type="dcterms:W3CDTF">2019-08-07T03:03:16Z</dcterms:created>
  <dcterms:modified xsi:type="dcterms:W3CDTF">2019-08-08T06:16:52Z</dcterms:modified>
</cp:coreProperties>
</file>